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2435" windowHeight="10005"/>
  </bookViews>
  <sheets>
    <sheet name="Հավելված 1" sheetId="2" r:id="rId1"/>
    <sheet name="Հավելված 2" sheetId="3" r:id="rId2"/>
  </sheets>
  <calcPr calcId="145621"/>
</workbook>
</file>

<file path=xl/calcChain.xml><?xml version="1.0" encoding="utf-8"?>
<calcChain xmlns="http://schemas.openxmlformats.org/spreadsheetml/2006/main">
  <c r="H12" i="2" l="1"/>
  <c r="G8" i="2"/>
  <c r="G11" i="2"/>
  <c r="G9" i="2"/>
  <c r="G10" i="2"/>
  <c r="G7" i="2"/>
  <c r="G7" i="3"/>
  <c r="I7" i="3" s="1"/>
  <c r="G8" i="3"/>
  <c r="G9" i="3"/>
  <c r="G10" i="3"/>
  <c r="G6" i="3"/>
  <c r="P6" i="3" s="1"/>
  <c r="P7" i="3" l="1"/>
  <c r="M6" i="3"/>
  <c r="Q10" i="3"/>
  <c r="K6" i="3"/>
  <c r="O10" i="3"/>
  <c r="Q7" i="3"/>
  <c r="M10" i="3"/>
  <c r="K10" i="3"/>
  <c r="O8" i="3"/>
  <c r="K7" i="3"/>
  <c r="Q9" i="3"/>
  <c r="K9" i="3"/>
  <c r="P9" i="3"/>
  <c r="I9" i="3"/>
  <c r="M8" i="3"/>
  <c r="I6" i="3"/>
  <c r="O9" i="3"/>
  <c r="Q8" i="3"/>
  <c r="K8" i="3"/>
  <c r="O7" i="3"/>
  <c r="O6" i="3"/>
  <c r="P10" i="3"/>
  <c r="I10" i="3"/>
  <c r="M9" i="3"/>
  <c r="P8" i="3"/>
  <c r="I8" i="3"/>
  <c r="M7" i="3"/>
  <c r="Q6" i="3"/>
</calcChain>
</file>

<file path=xl/sharedStrings.xml><?xml version="1.0" encoding="utf-8"?>
<sst xmlns="http://schemas.openxmlformats.org/spreadsheetml/2006/main" count="110" uniqueCount="56">
  <si>
    <t>հրավերով նախատեսված չափաբաժնի համարը</t>
  </si>
  <si>
    <t>գնումների պլանով նախատեսված միջանցիկ ծածկագիրը` ըստ ԳՄԱ դասակարգման (CPV)</t>
  </si>
  <si>
    <t>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</si>
  <si>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</si>
  <si>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</si>
  <si>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</si>
  <si>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</si>
  <si>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>Մատակարարում</t>
  </si>
  <si>
    <t>հատ</t>
  </si>
  <si>
    <t>Հասցե</t>
  </si>
  <si>
    <t>Ենթակա քանակներ</t>
  </si>
  <si>
    <t>Ժամկետներ</t>
  </si>
  <si>
    <t>Ընդամենը</t>
  </si>
  <si>
    <t>X</t>
  </si>
  <si>
    <t xml:space="preserve">  Ապրանքի</t>
  </si>
  <si>
    <t>ՎՃԱՐՄԱՆ ԺԱՄԱՆԱԿԱՑՈՒՅՑ</t>
  </si>
  <si>
    <t>Ապրանքի</t>
  </si>
  <si>
    <t>անվանումը</t>
  </si>
  <si>
    <t>Չ/Մ</t>
  </si>
  <si>
    <t>Քանակը</t>
  </si>
  <si>
    <t>օգոստոս</t>
  </si>
  <si>
    <t>սեպտեմբեր</t>
  </si>
  <si>
    <t>նոյեմբեր</t>
  </si>
  <si>
    <t>դեկտեմբեր</t>
  </si>
  <si>
    <t>հոկտեմբեր</t>
  </si>
  <si>
    <t>մինչև</t>
  </si>
  <si>
    <t>ՎՃԱՌՈՂ
——————————————————
/ստորագրություն/
Կ.Տ</t>
  </si>
  <si>
    <t>1</t>
  </si>
  <si>
    <t>2</t>
  </si>
  <si>
    <t>3</t>
  </si>
  <si>
    <t>4</t>
  </si>
  <si>
    <t>5</t>
  </si>
  <si>
    <t>լիտր</t>
  </si>
  <si>
    <t>Ապրանքի/ների մատակարարումը Վաճառողի կողմից իրականացվում է՝ սույյն Պայմանագիրը կնքելու օրվանից սկսած մինչև տվյալ տարվա դեկտեմբերի 25-ն ընկած ժամանակահատվածում,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</t>
  </si>
  <si>
    <t>ապրանքային նշանը, և արտադրողի անվանումը</t>
  </si>
  <si>
    <t>Բոլոր  ապրանքներին վերաբերվող պարտադիր պահանջ</t>
  </si>
  <si>
    <t>ԳՆՈՐԴ
ք. Երևան, Արշակունյաց պող. 43 շ.
&lt;&lt;Ակբա - Կրեդիտ Ագրիկոլ Բանկ&gt;&gt; ՓԲԸ
հ/հ 220473330607000
ՀՎՀՀ 02253996
Հեռ․ 010 440153
էլ. հասցեն` arshakunyats-poliklinika@mail.ru  
—————————————————
/ստորագրություն/
Կ.Տ</t>
  </si>
  <si>
    <r>
      <rPr>
        <b/>
        <sz val="8"/>
        <color theme="1"/>
        <rFont val="GHEA Grapalat"/>
        <family val="3"/>
      </rPr>
      <t>ԳՆՈՐԴ</t>
    </r>
    <r>
      <rPr>
        <sz val="8"/>
        <color theme="1"/>
        <rFont val="GHEA Grapalat"/>
        <family val="3"/>
      </rPr>
      <t xml:space="preserve">
ք. Երևան, Արշակունյաց պող. 43 շ.
&lt;&lt;Ակբա - Կրեդիտ Ագրիկոլ Բանկ&gt;&gt; ՓԲԸ
հ/հ 220473330607000
ՀՎՀՀ 02253996
Հեռ․ 010 440153
էլ. հասցեն` arshakunyats-poliklinika@mail.ru  
———————————————————
/ստորագրություն/
Կ.Տ</t>
    </r>
  </si>
  <si>
    <t>ՀՀ դրամ</t>
  </si>
  <si>
    <t>միավոր գինը</t>
  </si>
  <si>
    <t>ընդհանուր</t>
  </si>
  <si>
    <t>Բժշկական դիմակ մեկանգամյա օգտագործման</t>
  </si>
  <si>
    <t>Բժշկական գլխարկ մեկանգամյա օգտագործման</t>
  </si>
  <si>
    <t>տամօքսիֆեն (տամօքսիֆենի ցիտրատ)</t>
  </si>
  <si>
    <t>ալկոգել</t>
  </si>
  <si>
    <t>բախիլ</t>
  </si>
  <si>
    <t>Բժշկական դիմակ մեկանգամյա օգտագործման, առնվազն եռաշերտ</t>
  </si>
  <si>
    <t>դեղահատեր 20մգ: Պիտանիության ժամկետը հանձնման պահին՝ եթե դեղը ունի 2,5 տարվանից ավելի պիտանիության ժամկետ, ապա այն հանձնման պահին պետք է ունենան առնվազն 24 ամիս մնացորդային պիտանիության ժամկետ իսկ մինչև 2,5 տարի պիտանիության ժամկետ ունեցող դեղերը  հանձնման պահին պետք է ունենան 12 ամիս մնացորդային պիտանիության ժամկետ։ Տեղափոխման պայմանները՝ Եթե դեղը պահանջում է պահպանման և տեղափոխման հատուկ ջերմային, խոնավության ռեժիմներ կամ պայմաններ` ապա այդ պայմանները պետք է համապատասխանեն Հայաստանի Հանրապետության առողջապահության նախարարի 2010 թվականի սեպտեմբերի 9-ի «Դեղերի փոխադրման, պահեստավորման և պահպանման կարգը սահմանելու մասին» N 17-Ն հրամանի պահանջներին։</t>
  </si>
  <si>
    <t>Ախտահանիչ նյութ ձեռքերի համար ոչ ալերգիկ, պարունակվող սպիրտի թնդությունը ոչ պակաս քան 70%, մեկ լիտրանոց մխոցով տարաներով։</t>
  </si>
  <si>
    <t>պոլիէթիլենային մեկ անգամյա օգտագործման</t>
  </si>
  <si>
    <t xml:space="preserve">Հավելված N 1
— — 2020թ կնքված                                                                                                                                                                                                                                                                                                                                                               «ԱՇՊՈԼ-ԳՀԱՊՁԲ-20/6-» ծածկագրով պայմանագրի   </t>
  </si>
  <si>
    <t xml:space="preserve">Հավելված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- 2020թ կնքված                                                                                                                                                                                                                                                                                                                                                               «ԱՇՊՈԼ-ԳՀԱՊՁԲ-20/6-» ծածկագրով պայմանագրի                                                                                                                                                                                                                            </t>
  </si>
  <si>
    <t>դիմաց վճարումները նախատեսվում է իրականացնել 2020թ-ին` ըստ ամիսների, այդ թվում**</t>
  </si>
  <si>
    <t>ՏԵԽՆԻԿԱԿԱՆ ԲՆՈՒԹԱԳԻՐ - ԳՆՄԱՆ ԺԱՄԱՆԱԿԱՑՈՒՅՑ</t>
  </si>
  <si>
    <t>5-րդ չափաբաժնում ներառված դեղի պիտանիության ժամկետները դեղը գնորդին հանձնելու պահին պետք է լինեն հետևյալը` 2,5 տարի և ավելի պիտանիության ժամկետ ունեցող դեղերը հանձնելու պահին պետք է ունենան առնվազն 24 ամիս մնացորդային պիտանիության ժամկետ իսկ մինչև 2,5 տարի պիտանիության ժամկետ ունեցող դեղերը հանձնելու պահին պետք է ունենան առնվազն 12 ամիս մնացորդային պիտանիության ժամկետ։</t>
  </si>
  <si>
    <t xml:space="preserve">1-4-րդ չափաբաժիններում ներառված գնման առարկաները պայմանագրի կատարման փուլում Գնորդին հանձնելու պահին պետք է ունենան առնվազն պիտանելիության ժամկետի 1/2 առկայություն։ Սույն հավելվածում նված ապրանքները պարտադիր պետք է ունենան որակի սերտիֆիկատ եթե դա կիրառելի է տվյալ ապրանքի համար: Որակի սերտեֆիկատը անհրաժեշտ է ներկայացնել պայմանագրի կատարման փուլում։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</si>
</sst>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sz val="10"/>
      <color theme="1"/>
      <name val="GHEA Grapalat"/>
      <family val="3"/>
    </font>
    <font>
      <i/>
      <sz val="8"/>
      <color rgb="FF000000"/>
      <name val="GHEA Grapalat"/>
      <family val="3"/>
    </font>
    <font>
      <sz val="8"/>
      <name val="GHEA Grapalat"/>
      <family val="3"/>
    </font>
    <font>
      <sz val="9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0"/>
      <name val="GHEA Grapalat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4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0" xfId="0" applyFont="1" applyFill="1"/>
    <xf numFmtId="0" fontId="0" fillId="0" borderId="0" xfId="0" applyFill="1"/>
    <xf numFmtId="0" fontId="9" fillId="0" borderId="0" xfId="0" applyFont="1"/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11" fillId="0" borderId="0" xfId="0" applyFont="1"/>
    <xf numFmtId="0" fontId="12" fillId="0" borderId="0" xfId="0" applyFont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textRotation="90" wrapText="1"/>
    </xf>
    <xf numFmtId="164" fontId="12" fillId="0" borderId="0" xfId="0" applyNumberFormat="1" applyFont="1" applyBorder="1" applyAlignment="1">
      <alignment horizontal="center" vertical="center" textRotation="90" wrapText="1"/>
    </xf>
    <xf numFmtId="1" fontId="3" fillId="0" borderId="1" xfId="0" applyNumberFormat="1" applyFont="1" applyBorder="1" applyAlignment="1">
      <alignment horizontal="center" vertical="center" textRotation="90" wrapText="1"/>
    </xf>
    <xf numFmtId="2" fontId="3" fillId="0" borderId="1" xfId="0" applyNumberFormat="1" applyFont="1" applyBorder="1" applyAlignment="1">
      <alignment horizontal="center" vertical="center" textRotation="90" wrapText="1"/>
    </xf>
    <xf numFmtId="2" fontId="3" fillId="0" borderId="3" xfId="0" applyNumberFormat="1" applyFont="1" applyBorder="1" applyAlignment="1">
      <alignment horizontal="center" vertical="center" textRotation="90" wrapText="1"/>
    </xf>
    <xf numFmtId="1" fontId="3" fillId="0" borderId="5" xfId="0" applyNumberFormat="1" applyFont="1" applyBorder="1" applyAlignment="1">
      <alignment horizontal="center" vertical="center" textRotation="90" wrapText="1"/>
    </xf>
    <xf numFmtId="2" fontId="3" fillId="0" borderId="5" xfId="0" applyNumberFormat="1" applyFont="1" applyBorder="1" applyAlignment="1">
      <alignment horizontal="center" vertical="center" textRotation="90" wrapText="1"/>
    </xf>
    <xf numFmtId="2" fontId="3" fillId="0" borderId="6" xfId="0" applyNumberFormat="1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5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zoomScaleNormal="100" workbookViewId="0">
      <selection activeCell="C1" sqref="C1"/>
    </sheetView>
  </sheetViews>
  <sheetFormatPr defaultRowHeight="15" x14ac:dyDescent="0.25"/>
  <cols>
    <col min="1" max="1" width="7.85546875" customWidth="1"/>
    <col min="2" max="2" width="10" style="7" customWidth="1"/>
    <col min="3" max="3" width="16.7109375" customWidth="1"/>
    <col min="4" max="4" width="12" customWidth="1"/>
    <col min="5" max="5" width="65.28515625" customWidth="1"/>
    <col min="6" max="6" width="8.7109375" customWidth="1"/>
    <col min="7" max="9" width="8" customWidth="1"/>
    <col min="10" max="10" width="8.28515625" customWidth="1"/>
    <col min="11" max="11" width="8.7109375" customWidth="1"/>
    <col min="12" max="12" width="58.85546875" customWidth="1"/>
    <col min="13" max="13" width="8.85546875" customWidth="1"/>
  </cols>
  <sheetData>
    <row r="1" spans="1:13" ht="44.45" customHeight="1" x14ac:dyDescent="0.3">
      <c r="A1" s="1"/>
      <c r="B1" s="6"/>
      <c r="C1" s="1"/>
      <c r="D1" s="1"/>
      <c r="E1" s="1"/>
      <c r="F1" s="10"/>
      <c r="G1" s="10"/>
      <c r="H1" s="10"/>
      <c r="I1" s="10"/>
      <c r="J1" s="10"/>
      <c r="K1" s="10"/>
      <c r="L1" s="18" t="s">
        <v>50</v>
      </c>
    </row>
    <row r="2" spans="1:13" ht="18" customHeight="1" x14ac:dyDescent="0.3">
      <c r="A2" s="1"/>
      <c r="B2" s="6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3" ht="18" customHeight="1" thickBot="1" x14ac:dyDescent="0.3">
      <c r="A3" s="49" t="s">
        <v>53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3" ht="21" customHeight="1" x14ac:dyDescent="0.25">
      <c r="A4" s="46" t="s">
        <v>14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8"/>
    </row>
    <row r="5" spans="1:13" ht="57" customHeight="1" x14ac:dyDescent="0.25">
      <c r="A5" s="52" t="s">
        <v>0</v>
      </c>
      <c r="B5" s="51" t="s">
        <v>1</v>
      </c>
      <c r="C5" s="50" t="s">
        <v>17</v>
      </c>
      <c r="D5" s="50" t="s">
        <v>34</v>
      </c>
      <c r="E5" s="50" t="s">
        <v>2</v>
      </c>
      <c r="F5" s="53" t="s">
        <v>3</v>
      </c>
      <c r="G5" s="53" t="s">
        <v>4</v>
      </c>
      <c r="H5" s="53" t="s">
        <v>5</v>
      </c>
      <c r="I5" s="53" t="s">
        <v>6</v>
      </c>
      <c r="J5" s="44" t="s">
        <v>7</v>
      </c>
      <c r="K5" s="44"/>
      <c r="L5" s="45"/>
      <c r="M5" s="8"/>
    </row>
    <row r="6" spans="1:13" ht="47.25" customHeight="1" x14ac:dyDescent="0.25">
      <c r="A6" s="52"/>
      <c r="B6" s="51"/>
      <c r="C6" s="50"/>
      <c r="D6" s="50"/>
      <c r="E6" s="50"/>
      <c r="F6" s="53"/>
      <c r="G6" s="53"/>
      <c r="H6" s="53"/>
      <c r="I6" s="53"/>
      <c r="J6" s="37" t="s">
        <v>9</v>
      </c>
      <c r="K6" s="37" t="s">
        <v>10</v>
      </c>
      <c r="L6" s="40" t="s">
        <v>11</v>
      </c>
      <c r="M6" s="8"/>
    </row>
    <row r="7" spans="1:13" s="23" customFormat="1" ht="132" customHeight="1" x14ac:dyDescent="0.2">
      <c r="A7" s="15" t="s">
        <v>27</v>
      </c>
      <c r="B7" s="37">
        <v>33141129</v>
      </c>
      <c r="C7" s="16" t="s">
        <v>41</v>
      </c>
      <c r="D7" s="16"/>
      <c r="E7" s="16" t="s">
        <v>46</v>
      </c>
      <c r="F7" s="37" t="s">
        <v>8</v>
      </c>
      <c r="G7" s="37">
        <f>H7/I7</f>
        <v>0</v>
      </c>
      <c r="H7" s="38"/>
      <c r="I7" s="37">
        <v>4000</v>
      </c>
      <c r="J7" s="37" t="s">
        <v>8</v>
      </c>
      <c r="K7" s="37">
        <v>4000</v>
      </c>
      <c r="L7" s="40" t="s">
        <v>33</v>
      </c>
    </row>
    <row r="8" spans="1:13" s="23" customFormat="1" ht="132" customHeight="1" x14ac:dyDescent="0.2">
      <c r="A8" s="15" t="s">
        <v>28</v>
      </c>
      <c r="B8" s="37">
        <v>33141100</v>
      </c>
      <c r="C8" s="16" t="s">
        <v>42</v>
      </c>
      <c r="D8" s="16"/>
      <c r="E8" s="16" t="s">
        <v>42</v>
      </c>
      <c r="F8" s="37" t="s">
        <v>8</v>
      </c>
      <c r="G8" s="37">
        <f t="shared" ref="G8:G9" si="0">H8/I8</f>
        <v>0</v>
      </c>
      <c r="H8" s="37"/>
      <c r="I8" s="37">
        <v>500</v>
      </c>
      <c r="J8" s="37" t="s">
        <v>8</v>
      </c>
      <c r="K8" s="37">
        <v>500</v>
      </c>
      <c r="L8" s="40" t="s">
        <v>33</v>
      </c>
    </row>
    <row r="9" spans="1:13" s="23" customFormat="1" ht="132" customHeight="1" x14ac:dyDescent="0.2">
      <c r="A9" s="15" t="s">
        <v>29</v>
      </c>
      <c r="B9" s="37">
        <v>33621641</v>
      </c>
      <c r="C9" s="16" t="s">
        <v>44</v>
      </c>
      <c r="D9" s="16"/>
      <c r="E9" s="16" t="s">
        <v>48</v>
      </c>
      <c r="F9" s="37" t="s">
        <v>32</v>
      </c>
      <c r="G9" s="37">
        <f t="shared" si="0"/>
        <v>0</v>
      </c>
      <c r="H9" s="37"/>
      <c r="I9" s="37">
        <v>100</v>
      </c>
      <c r="J9" s="37" t="s">
        <v>32</v>
      </c>
      <c r="K9" s="37">
        <v>100</v>
      </c>
      <c r="L9" s="40" t="s">
        <v>33</v>
      </c>
    </row>
    <row r="10" spans="1:13" s="23" customFormat="1" ht="132" customHeight="1" x14ac:dyDescent="0.2">
      <c r="A10" s="15" t="s">
        <v>30</v>
      </c>
      <c r="B10" s="37">
        <v>33141100</v>
      </c>
      <c r="C10" s="16" t="s">
        <v>45</v>
      </c>
      <c r="D10" s="16"/>
      <c r="E10" s="16" t="s">
        <v>49</v>
      </c>
      <c r="F10" s="37" t="s">
        <v>8</v>
      </c>
      <c r="G10" s="37">
        <f>H10/I10</f>
        <v>0</v>
      </c>
      <c r="H10" s="37"/>
      <c r="I10" s="37">
        <v>500</v>
      </c>
      <c r="J10" s="37" t="s">
        <v>8</v>
      </c>
      <c r="K10" s="37">
        <v>500</v>
      </c>
      <c r="L10" s="40" t="s">
        <v>33</v>
      </c>
    </row>
    <row r="11" spans="1:13" s="23" customFormat="1" ht="133.5" customHeight="1" x14ac:dyDescent="0.2">
      <c r="A11" s="15" t="s">
        <v>31</v>
      </c>
      <c r="B11" s="37">
        <v>33651253</v>
      </c>
      <c r="C11" s="16" t="s">
        <v>43</v>
      </c>
      <c r="D11" s="16"/>
      <c r="E11" s="16" t="s">
        <v>47</v>
      </c>
      <c r="F11" s="37" t="s">
        <v>8</v>
      </c>
      <c r="G11" s="37">
        <f>H11/I11</f>
        <v>0</v>
      </c>
      <c r="H11" s="37"/>
      <c r="I11" s="37">
        <v>2000</v>
      </c>
      <c r="J11" s="37" t="s">
        <v>8</v>
      </c>
      <c r="K11" s="37">
        <v>2000</v>
      </c>
      <c r="L11" s="40" t="s">
        <v>33</v>
      </c>
    </row>
    <row r="12" spans="1:13" s="2" customFormat="1" ht="21" customHeight="1" x14ac:dyDescent="0.25">
      <c r="A12" s="42" t="s">
        <v>12</v>
      </c>
      <c r="B12" s="43"/>
      <c r="C12" s="43"/>
      <c r="D12" s="43"/>
      <c r="E12" s="43"/>
      <c r="F12" s="43"/>
      <c r="G12" s="43"/>
      <c r="H12" s="17">
        <f>SUM(H7:H10)</f>
        <v>0</v>
      </c>
      <c r="I12" s="35" t="s">
        <v>13</v>
      </c>
      <c r="J12" s="35" t="s">
        <v>13</v>
      </c>
      <c r="K12" s="35" t="s">
        <v>13</v>
      </c>
      <c r="L12" s="36" t="s">
        <v>13</v>
      </c>
    </row>
    <row r="13" spans="1:13" s="2" customFormat="1" ht="21" customHeight="1" x14ac:dyDescent="0.25">
      <c r="A13" s="42" t="s">
        <v>35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57"/>
    </row>
    <row r="14" spans="1:13" ht="35.25" customHeight="1" x14ac:dyDescent="0.25">
      <c r="A14" s="61" t="s">
        <v>54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3"/>
    </row>
    <row r="15" spans="1:13" ht="36" customHeight="1" thickBot="1" x14ac:dyDescent="0.3">
      <c r="A15" s="54" t="s">
        <v>55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6"/>
    </row>
    <row r="16" spans="1:13" ht="183" customHeight="1" x14ac:dyDescent="0.3">
      <c r="A16" s="41" t="s">
        <v>36</v>
      </c>
      <c r="B16" s="41"/>
      <c r="C16" s="41"/>
      <c r="D16" s="1"/>
      <c r="E16" s="1"/>
      <c r="F16" s="1"/>
      <c r="G16" s="1"/>
      <c r="H16" s="1"/>
      <c r="I16" s="1"/>
      <c r="J16" s="1"/>
      <c r="K16" s="1"/>
      <c r="L16" s="14" t="s">
        <v>26</v>
      </c>
    </row>
  </sheetData>
  <mergeCells count="17">
    <mergeCell ref="A14:L14"/>
    <mergeCell ref="A16:C16"/>
    <mergeCell ref="A12:G12"/>
    <mergeCell ref="J5:L5"/>
    <mergeCell ref="A4:L4"/>
    <mergeCell ref="A3:L3"/>
    <mergeCell ref="E5:E6"/>
    <mergeCell ref="D5:D6"/>
    <mergeCell ref="C5:C6"/>
    <mergeCell ref="B5:B6"/>
    <mergeCell ref="A5:A6"/>
    <mergeCell ref="I5:I6"/>
    <mergeCell ref="H5:H6"/>
    <mergeCell ref="G5:G6"/>
    <mergeCell ref="F5:F6"/>
    <mergeCell ref="A15:L15"/>
    <mergeCell ref="A13:L13"/>
  </mergeCells>
  <pageMargins left="0.25" right="0.25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workbookViewId="0">
      <selection activeCell="B4" sqref="B4:C5"/>
    </sheetView>
  </sheetViews>
  <sheetFormatPr defaultRowHeight="15" x14ac:dyDescent="0.25"/>
  <cols>
    <col min="1" max="1" width="7.7109375" customWidth="1"/>
    <col min="2" max="2" width="10.42578125" customWidth="1"/>
    <col min="3" max="3" width="31.85546875" customWidth="1"/>
    <col min="4" max="4" width="7.85546875" customWidth="1"/>
    <col min="5" max="5" width="6.7109375" customWidth="1"/>
    <col min="6" max="6" width="8.42578125" customWidth="1"/>
    <col min="7" max="7" width="7.140625" customWidth="1"/>
    <col min="8" max="17" width="4.140625" customWidth="1"/>
  </cols>
  <sheetData>
    <row r="1" spans="1:17" ht="47.25" customHeight="1" x14ac:dyDescent="0.25">
      <c r="A1" s="3"/>
      <c r="B1" s="3"/>
      <c r="C1" s="3"/>
      <c r="D1" s="3"/>
      <c r="E1" s="3"/>
      <c r="F1" s="3"/>
      <c r="G1" s="3"/>
      <c r="H1" s="58" t="s">
        <v>51</v>
      </c>
      <c r="I1" s="58"/>
      <c r="J1" s="58"/>
      <c r="K1" s="58"/>
      <c r="L1" s="58"/>
      <c r="M1" s="58"/>
      <c r="N1" s="58"/>
      <c r="O1" s="58"/>
      <c r="P1" s="58"/>
      <c r="Q1" s="58"/>
    </row>
    <row r="2" spans="1:17" ht="18.600000000000001" customHeight="1" thickBot="1" x14ac:dyDescent="0.3">
      <c r="A2" s="49" t="s">
        <v>15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</row>
    <row r="3" spans="1:17" ht="18.75" customHeight="1" x14ac:dyDescent="0.25">
      <c r="A3" s="46" t="s">
        <v>16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8"/>
    </row>
    <row r="4" spans="1:17" ht="44.25" customHeight="1" x14ac:dyDescent="0.25">
      <c r="A4" s="52" t="s">
        <v>0</v>
      </c>
      <c r="B4" s="53" t="s">
        <v>1</v>
      </c>
      <c r="C4" s="50" t="s">
        <v>17</v>
      </c>
      <c r="D4" s="53" t="s">
        <v>18</v>
      </c>
      <c r="E4" s="53" t="s">
        <v>19</v>
      </c>
      <c r="F4" s="50" t="s">
        <v>38</v>
      </c>
      <c r="G4" s="50"/>
      <c r="H4" s="50" t="s">
        <v>52</v>
      </c>
      <c r="I4" s="50"/>
      <c r="J4" s="50"/>
      <c r="K4" s="50"/>
      <c r="L4" s="50"/>
      <c r="M4" s="50"/>
      <c r="N4" s="50"/>
      <c r="O4" s="50"/>
      <c r="P4" s="50"/>
      <c r="Q4" s="60"/>
    </row>
    <row r="5" spans="1:17" ht="64.5" customHeight="1" x14ac:dyDescent="0.25">
      <c r="A5" s="52"/>
      <c r="B5" s="53"/>
      <c r="C5" s="50"/>
      <c r="D5" s="53"/>
      <c r="E5" s="53"/>
      <c r="F5" s="37" t="s">
        <v>39</v>
      </c>
      <c r="G5" s="38" t="s">
        <v>40</v>
      </c>
      <c r="H5" s="53" t="s">
        <v>20</v>
      </c>
      <c r="I5" s="53"/>
      <c r="J5" s="53" t="s">
        <v>21</v>
      </c>
      <c r="K5" s="53"/>
      <c r="L5" s="53" t="s">
        <v>24</v>
      </c>
      <c r="M5" s="53"/>
      <c r="N5" s="53" t="s">
        <v>22</v>
      </c>
      <c r="O5" s="53"/>
      <c r="P5" s="38" t="s">
        <v>23</v>
      </c>
      <c r="Q5" s="12" t="s">
        <v>12</v>
      </c>
    </row>
    <row r="6" spans="1:17" ht="44.45" customHeight="1" x14ac:dyDescent="0.25">
      <c r="A6" s="13" t="s">
        <v>27</v>
      </c>
      <c r="B6" s="11">
        <v>33141129</v>
      </c>
      <c r="C6" s="9" t="s">
        <v>41</v>
      </c>
      <c r="D6" s="37" t="s">
        <v>8</v>
      </c>
      <c r="E6" s="37">
        <v>4000</v>
      </c>
      <c r="F6" s="37"/>
      <c r="G6" s="37">
        <f>F6*E6</f>
        <v>0</v>
      </c>
      <c r="H6" s="38" t="s">
        <v>25</v>
      </c>
      <c r="I6" s="29">
        <f>$G6*I$11</f>
        <v>0</v>
      </c>
      <c r="J6" s="38" t="s">
        <v>25</v>
      </c>
      <c r="K6" s="29">
        <f>$G6*K$11</f>
        <v>0</v>
      </c>
      <c r="L6" s="38" t="s">
        <v>25</v>
      </c>
      <c r="M6" s="29">
        <f>$G6*M$11</f>
        <v>0</v>
      </c>
      <c r="N6" s="38" t="s">
        <v>25</v>
      </c>
      <c r="O6" s="29">
        <f>$G6*O$11</f>
        <v>0</v>
      </c>
      <c r="P6" s="30">
        <f>$G6*P$11</f>
        <v>0</v>
      </c>
      <c r="Q6" s="31">
        <f>$G6*Q$11</f>
        <v>0</v>
      </c>
    </row>
    <row r="7" spans="1:17" ht="36.75" customHeight="1" x14ac:dyDescent="0.25">
      <c r="A7" s="13" t="s">
        <v>28</v>
      </c>
      <c r="B7" s="11">
        <v>33141100</v>
      </c>
      <c r="C7" s="9" t="s">
        <v>42</v>
      </c>
      <c r="D7" s="37" t="s">
        <v>8</v>
      </c>
      <c r="E7" s="37">
        <v>500</v>
      </c>
      <c r="F7" s="37"/>
      <c r="G7" s="37">
        <f t="shared" ref="G7:G10" si="0">F7*E7</f>
        <v>0</v>
      </c>
      <c r="H7" s="38" t="s">
        <v>25</v>
      </c>
      <c r="I7" s="29">
        <f>$G7*I$11</f>
        <v>0</v>
      </c>
      <c r="J7" s="38" t="s">
        <v>25</v>
      </c>
      <c r="K7" s="29">
        <f>$G7*K$11</f>
        <v>0</v>
      </c>
      <c r="L7" s="38" t="s">
        <v>25</v>
      </c>
      <c r="M7" s="29">
        <f>$G7*M$11</f>
        <v>0</v>
      </c>
      <c r="N7" s="38" t="s">
        <v>25</v>
      </c>
      <c r="O7" s="29">
        <f>$G7*O$11</f>
        <v>0</v>
      </c>
      <c r="P7" s="30">
        <f>$G7*P$11</f>
        <v>0</v>
      </c>
      <c r="Q7" s="31">
        <f>$G7*Q$11</f>
        <v>0</v>
      </c>
    </row>
    <row r="8" spans="1:17" ht="36.75" customHeight="1" x14ac:dyDescent="0.25">
      <c r="A8" s="13" t="s">
        <v>29</v>
      </c>
      <c r="B8" s="11">
        <v>33621641</v>
      </c>
      <c r="C8" s="9" t="s">
        <v>44</v>
      </c>
      <c r="D8" s="37" t="s">
        <v>8</v>
      </c>
      <c r="E8" s="37">
        <v>100</v>
      </c>
      <c r="F8" s="37"/>
      <c r="G8" s="37">
        <f t="shared" si="0"/>
        <v>0</v>
      </c>
      <c r="H8" s="38" t="s">
        <v>25</v>
      </c>
      <c r="I8" s="29">
        <f>$G8*I$11</f>
        <v>0</v>
      </c>
      <c r="J8" s="38" t="s">
        <v>25</v>
      </c>
      <c r="K8" s="29">
        <f>$G8*K$11</f>
        <v>0</v>
      </c>
      <c r="L8" s="38" t="s">
        <v>25</v>
      </c>
      <c r="M8" s="29">
        <f>$G8*M$11</f>
        <v>0</v>
      </c>
      <c r="N8" s="38" t="s">
        <v>25</v>
      </c>
      <c r="O8" s="29">
        <f>$G8*O$11</f>
        <v>0</v>
      </c>
      <c r="P8" s="30">
        <f>$G8*P$11</f>
        <v>0</v>
      </c>
      <c r="Q8" s="31">
        <f>$G8*Q$11</f>
        <v>0</v>
      </c>
    </row>
    <row r="9" spans="1:17" ht="36.75" customHeight="1" x14ac:dyDescent="0.25">
      <c r="A9" s="13" t="s">
        <v>30</v>
      </c>
      <c r="B9" s="11">
        <v>33141100</v>
      </c>
      <c r="C9" s="9" t="s">
        <v>45</v>
      </c>
      <c r="D9" s="37" t="s">
        <v>32</v>
      </c>
      <c r="E9" s="37">
        <v>500</v>
      </c>
      <c r="F9" s="37"/>
      <c r="G9" s="37">
        <f t="shared" si="0"/>
        <v>0</v>
      </c>
      <c r="H9" s="38" t="s">
        <v>25</v>
      </c>
      <c r="I9" s="29">
        <f>$G9*I$11</f>
        <v>0</v>
      </c>
      <c r="J9" s="38" t="s">
        <v>25</v>
      </c>
      <c r="K9" s="29">
        <f>$G9*K$11</f>
        <v>0</v>
      </c>
      <c r="L9" s="38" t="s">
        <v>25</v>
      </c>
      <c r="M9" s="29">
        <f>$G9*M$11</f>
        <v>0</v>
      </c>
      <c r="N9" s="38" t="s">
        <v>25</v>
      </c>
      <c r="O9" s="29">
        <f>$G9*O$11</f>
        <v>0</v>
      </c>
      <c r="P9" s="30">
        <f>$G9*P$11</f>
        <v>0</v>
      </c>
      <c r="Q9" s="31">
        <f>$G9*Q$11</f>
        <v>0</v>
      </c>
    </row>
    <row r="10" spans="1:17" ht="36.75" customHeight="1" thickBot="1" x14ac:dyDescent="0.3">
      <c r="A10" s="19" t="s">
        <v>31</v>
      </c>
      <c r="B10" s="20">
        <v>33651253</v>
      </c>
      <c r="C10" s="39" t="s">
        <v>43</v>
      </c>
      <c r="D10" s="21" t="s">
        <v>8</v>
      </c>
      <c r="E10" s="21">
        <v>2000</v>
      </c>
      <c r="F10" s="21"/>
      <c r="G10" s="21">
        <f t="shared" si="0"/>
        <v>0</v>
      </c>
      <c r="H10" s="22" t="s">
        <v>25</v>
      </c>
      <c r="I10" s="32">
        <f>$G10*I$11</f>
        <v>0</v>
      </c>
      <c r="J10" s="22" t="s">
        <v>25</v>
      </c>
      <c r="K10" s="32">
        <f>$G10*K$11</f>
        <v>0</v>
      </c>
      <c r="L10" s="22" t="s">
        <v>25</v>
      </c>
      <c r="M10" s="32">
        <f>$G10*M$11</f>
        <v>0</v>
      </c>
      <c r="N10" s="22" t="s">
        <v>25</v>
      </c>
      <c r="O10" s="32">
        <f>$G10*O$11</f>
        <v>0</v>
      </c>
      <c r="P10" s="33">
        <f>$G10*P$11</f>
        <v>0</v>
      </c>
      <c r="Q10" s="34">
        <f>$G10*Q$11</f>
        <v>0</v>
      </c>
    </row>
    <row r="11" spans="1:17" ht="16.149999999999999" customHeight="1" x14ac:dyDescent="0.25">
      <c r="A11" s="24"/>
      <c r="B11" s="25"/>
      <c r="C11" s="26"/>
      <c r="D11" s="24"/>
      <c r="E11" s="24"/>
      <c r="F11" s="24"/>
      <c r="G11" s="27"/>
      <c r="H11" s="27"/>
      <c r="I11" s="28">
        <v>0.55000000000000004</v>
      </c>
      <c r="J11" s="27"/>
      <c r="K11" s="28">
        <v>0.66</v>
      </c>
      <c r="L11" s="27"/>
      <c r="M11" s="28">
        <v>0.77</v>
      </c>
      <c r="N11" s="27"/>
      <c r="O11" s="28">
        <v>0.88</v>
      </c>
      <c r="P11" s="28">
        <v>1</v>
      </c>
      <c r="Q11" s="28">
        <v>1</v>
      </c>
    </row>
    <row r="12" spans="1:17" ht="161.25" customHeight="1" x14ac:dyDescent="0.25">
      <c r="A12" s="59" t="s">
        <v>37</v>
      </c>
      <c r="B12" s="59"/>
      <c r="C12" s="59"/>
      <c r="D12" s="4"/>
      <c r="E12" s="5"/>
      <c r="F12" s="5"/>
      <c r="G12" s="5"/>
      <c r="H12" s="59"/>
      <c r="I12" s="59"/>
      <c r="J12" s="59"/>
      <c r="K12" s="59"/>
      <c r="L12" s="59"/>
      <c r="M12" s="59"/>
      <c r="N12" s="59"/>
      <c r="O12" s="59"/>
      <c r="P12" s="59"/>
      <c r="Q12" s="59"/>
    </row>
  </sheetData>
  <mergeCells count="16">
    <mergeCell ref="H1:Q1"/>
    <mergeCell ref="E4:E5"/>
    <mergeCell ref="J5:K5"/>
    <mergeCell ref="L5:M5"/>
    <mergeCell ref="N5:O5"/>
    <mergeCell ref="F4:G4"/>
    <mergeCell ref="A2:Q2"/>
    <mergeCell ref="A3:Q3"/>
    <mergeCell ref="H12:Q12"/>
    <mergeCell ref="A12:C12"/>
    <mergeCell ref="H5:I5"/>
    <mergeCell ref="A4:A5"/>
    <mergeCell ref="H4:Q4"/>
    <mergeCell ref="B4:B5"/>
    <mergeCell ref="C4:C5"/>
    <mergeCell ref="D4:D5"/>
  </mergeCells>
  <pageMargins left="0.25" right="0.25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Հավելված 1</vt:lpstr>
      <vt:lpstr>Հավելված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2020-07-24T10:25:26Z</dcterms:modified>
</cp:coreProperties>
</file>